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580"/>
  </bookViews>
  <sheets>
    <sheet name="Deckblatt" sheetId="16" r:id="rId1"/>
    <sheet name="Vorbemerkungen" sheetId="3" r:id="rId2"/>
    <sheet name="Tabelle" sheetId="4" r:id="rId3"/>
  </sheets>
  <calcPr calcId="162913"/>
</workbook>
</file>

<file path=xl/calcChain.xml><?xml version="1.0" encoding="utf-8"?>
<calcChain xmlns="http://schemas.openxmlformats.org/spreadsheetml/2006/main">
  <c r="G62" i="4" l="1"/>
  <c r="G43" i="4"/>
  <c r="G42" i="4"/>
  <c r="F30" i="4"/>
  <c r="F29" i="4"/>
  <c r="F43" i="4"/>
  <c r="F42" i="4"/>
  <c r="F41" i="4"/>
  <c r="F40" i="4"/>
  <c r="F38" i="4"/>
  <c r="F37" i="4"/>
  <c r="F36" i="4"/>
  <c r="F35" i="4"/>
  <c r="F34" i="4"/>
  <c r="F32" i="4"/>
  <c r="F31" i="4"/>
  <c r="F10" i="4"/>
  <c r="F9" i="4"/>
  <c r="G25" i="4"/>
  <c r="G24" i="4"/>
  <c r="G23" i="4"/>
  <c r="G22" i="4"/>
  <c r="G21" i="4"/>
  <c r="G20" i="4"/>
  <c r="G19" i="4"/>
  <c r="G18" i="4"/>
  <c r="G17" i="4"/>
  <c r="G16" i="4"/>
  <c r="G15" i="4"/>
  <c r="G12" i="4"/>
  <c r="G10" i="4"/>
  <c r="G9" i="4"/>
  <c r="F25" i="4"/>
  <c r="F24" i="4"/>
  <c r="F23" i="4"/>
  <c r="F22" i="4"/>
  <c r="F21" i="4"/>
  <c r="F20" i="4"/>
  <c r="F19" i="4"/>
  <c r="F18" i="4"/>
  <c r="F17" i="4"/>
  <c r="F16" i="4"/>
  <c r="F15" i="4"/>
  <c r="F14" i="4"/>
  <c r="F12" i="4"/>
  <c r="G65" i="4" l="1"/>
  <c r="F65" i="4"/>
  <c r="G63" i="4"/>
  <c r="F63" i="4"/>
  <c r="F62" i="4"/>
  <c r="G61" i="4"/>
  <c r="F61" i="4"/>
  <c r="G60" i="4"/>
  <c r="F60" i="4"/>
  <c r="G58" i="4"/>
  <c r="F58" i="4"/>
  <c r="G57" i="4"/>
  <c r="F57" i="4"/>
  <c r="G56" i="4"/>
  <c r="F56" i="4"/>
  <c r="G55" i="4"/>
  <c r="F55" i="4"/>
  <c r="G52" i="4"/>
  <c r="F52" i="4"/>
  <c r="G34" i="4"/>
  <c r="A10" i="4" l="1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G54" i="4"/>
  <c r="F54" i="4"/>
  <c r="G51" i="4"/>
  <c r="F51" i="4"/>
  <c r="G50" i="4"/>
  <c r="F50" i="4"/>
  <c r="F49" i="4"/>
  <c r="G45" i="4"/>
  <c r="F45" i="4"/>
  <c r="G41" i="4"/>
  <c r="G40" i="4"/>
  <c r="G38" i="4"/>
  <c r="G37" i="4"/>
  <c r="G36" i="4"/>
  <c r="G35" i="4"/>
  <c r="G32" i="4"/>
  <c r="G31" i="4"/>
  <c r="G30" i="4"/>
  <c r="G29" i="4"/>
  <c r="G11" i="4"/>
  <c r="F11" i="4"/>
  <c r="A9" i="4" l="1"/>
</calcChain>
</file>

<file path=xl/sharedStrings.xml><?xml version="1.0" encoding="utf-8"?>
<sst xmlns="http://schemas.openxmlformats.org/spreadsheetml/2006/main" count="133" uniqueCount="67">
  <si>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</si>
  <si>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</si>
  <si>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</si>
  <si>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</si>
  <si>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</si>
  <si>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</si>
  <si>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</si>
  <si>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</si>
  <si>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</si>
  <si>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</si>
  <si>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</si>
  <si>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</si>
  <si>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</si>
  <si>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</si>
  <si>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</si>
  <si>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</si>
  <si>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</si>
  <si>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</si>
  <si>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</si>
  <si>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</si>
  <si>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</si>
  <si>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</si>
  <si>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</si>
  <si>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</si>
  <si>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 xml:space="preserve">   Winterraps </t>
  </si>
  <si>
    <t>Tabelle</t>
  </si>
  <si>
    <t>Anbaufläche</t>
  </si>
  <si>
    <t>Anbauflächen, Erträge und Erntemengen</t>
  </si>
  <si>
    <t xml:space="preserve">   Sommerraps, Winter- und Sommerrübsen </t>
  </si>
  <si>
    <t>Ertrag</t>
  </si>
  <si>
    <t>dt/ha</t>
  </si>
  <si>
    <t>Erntemenge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</si>
  <si>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</si>
  <si>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</si>
  <si>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</si>
  <si>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</si>
  <si>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</si>
  <si>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</si>
  <si>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</si>
  <si>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</si>
  <si>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</si>
  <si>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Vorbemerkungen</t>
  </si>
  <si>
    <t>Getreide ohne Körnermais und Corn-Cob-Mix
   (ohne anderes Getreide zur Körnergewinnung)</t>
  </si>
  <si>
    <t xml:space="preserve">   Weizen </t>
  </si>
  <si>
    <t xml:space="preserve">      Winterweizen (einschließlich Dinkel) </t>
  </si>
  <si>
    <t xml:space="preserve">      Sommerweizen (ohne Durum) </t>
  </si>
  <si>
    <t xml:space="preserve">      Hartweizen (Durum) </t>
  </si>
  <si>
    <t xml:space="preserve">   Roggen und Wintermenggetreide </t>
  </si>
  <si>
    <t xml:space="preserve">   Gerste </t>
  </si>
  <si>
    <t xml:space="preserve">      Wintergerste </t>
  </si>
  <si>
    <t xml:space="preserve">      Sommergerste </t>
  </si>
  <si>
    <t xml:space="preserve">   Hafer </t>
  </si>
  <si>
    <t xml:space="preserve">   Sommermenggetreide </t>
  </si>
  <si>
    <t xml:space="preserve">   Triticale </t>
  </si>
  <si>
    <t xml:space="preserve">Raps und Rübsen </t>
  </si>
  <si>
    <t>Erbsen (ohne Frischerbsen)</t>
  </si>
  <si>
    <t>Raps und Rübsen</t>
  </si>
  <si>
    <t>D
2018 - 2023</t>
  </si>
  <si>
    <t>Vorläufiges
Ergebnis
2024</t>
  </si>
  <si>
    <t>C213 2024 07</t>
  </si>
  <si>
    <t>©  Statistisches Amt Mecklenburg-Vorpommern, Schwerin, 2024</t>
  </si>
  <si>
    <t>Juli 2024</t>
  </si>
  <si>
    <t>Zuständige Fachbereichsleitung: Steffi Behlau, Telefon: 0385 588-56410</t>
  </si>
  <si>
    <t>Veränderung 2024
gegenüber</t>
  </si>
  <si>
    <t>1.000 t</t>
  </si>
  <si>
    <t>1.000 ha</t>
  </si>
  <si>
    <t>16.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</si>
</sst>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  &quot;"/>
    <numFmt numFmtId="165" formatCode="#,##0&quot;  &quot;;\-\ #,##0&quot;  &quot;;0&quot;  &quot;;@&quot;  &quot;"/>
    <numFmt numFmtId="166" formatCode="#,##0.0&quot;  &quot;;\-\ #,##0.0&quot;  &quot;;0.0&quot;  &quot;;@&quot;  &quot;"/>
    <numFmt numFmtId="167" formatCode="#,##0.0&quot;   &quot;;\-\ #,##0.0&quot;   &quot;;0.0&quot;   &quot;;@&quot;   &quot;"/>
  </numFmts>
  <fonts count="26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85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164" fontId="19" fillId="0" borderId="0" xfId="0" applyNumberFormat="1" applyFont="1" applyAlignment="1" applyProtection="1">
      <alignment horizontal="right"/>
    </xf>
    <xf numFmtId="0" fontId="20" fillId="0" borderId="0" xfId="0" applyFont="1" applyAlignment="1">
      <alignment vertical="center"/>
    </xf>
    <xf numFmtId="0" fontId="21" fillId="0" borderId="0" xfId="0" applyFont="1"/>
    <xf numFmtId="0" fontId="22" fillId="0" borderId="1" xfId="0" applyFont="1" applyBorder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0" fontId="24" fillId="0" borderId="0" xfId="0" applyFont="1"/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wrapText="1"/>
    </xf>
    <xf numFmtId="167" fontId="22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165" fontId="22" fillId="0" borderId="0" xfId="0" applyNumberFormat="1" applyFont="1" applyFill="1" applyAlignment="1">
      <alignment horizontal="right"/>
    </xf>
    <xf numFmtId="166" fontId="22" fillId="0" borderId="0" xfId="0" applyNumberFormat="1" applyFont="1" applyFill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25" fillId="0" borderId="8" xfId="4" applyFont="1" applyBorder="1" applyAlignment="1">
      <alignment horizontal="left" wrapText="1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6" fillId="0" borderId="0" xfId="4" applyFont="1" applyAlignment="1">
      <alignment horizontal="right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23" fillId="0" borderId="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6115090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19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Hinweis</a:t>
          </a: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 vorliegenden Statistischen Bericht werden die vorläufigen Ergebnisse der Getreide- und Ölfruchternte 2024 veröffentlicht. Dabei handelt es sich ausschließlich um Angaben aus der Ernte- und Betriebsberichterstattung (EBE).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Erhebung der Angaben und die Ernteschätzungen erfolgen nach den Vorschriften des Agrarstatistikgesetzes in der Fassung der Bekanntmachung vom 17. Dezember 2009 (BGBl. I S. 3886), das zuletzt durch Artikel 1 des Gesetzes vom 14. November 2022 (BGBl. I S. 2030) geändert worden ist, in Verbindung mit dem Bundesstatistikgesetz in der Fassung der Bekanntmachung vom 20. Oktober 2016 (BGBl. I S. 2394), das zuletzt durch Artikel 5 des Gesetzes vom 20. Dezember 2022 (BGBl. I S. 2727) geändert worden ist.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Ermittlung der Erntemengen liegen die Anbauflächen des vorläufigen Ergebnisses der Bodennutzungshaupterhebung vom Mai 2024 zugrunde.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Hektarerträge basieren auf Schätzungen amtlicher Ernteberichterstatter im Rahmen der Ernte- und Betriebsberichterstattung.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endgültigen Hektarerträge werden voraussichtlich Ende September, dann unter Einbeziehung der Ergebnisse aus der Besonderen Ernte- und Qualitätsermittlung (BEE),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und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die endgültigen Anbauflächen im November 2024 vorliegen.</a:t>
          </a:r>
          <a:endParaRPr lang="de-DE" sz="95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42" t="s">
        <v>0</v>
      </c>
      <c r="B1" s="42"/>
      <c r="C1" s="43"/>
      <c r="D1" s="43"/>
    </row>
    <row r="2" spans="1:4" ht="35.1" customHeight="1" thickTop="1">
      <c r="A2" s="44" t="s">
        <v>17</v>
      </c>
      <c r="B2" s="44"/>
      <c r="C2" s="45" t="s">
        <v>19</v>
      </c>
      <c r="D2" s="45"/>
    </row>
    <row r="3" spans="1:4" ht="24.95" customHeight="1">
      <c r="A3" s="46"/>
      <c r="B3" s="46"/>
      <c r="C3" s="46"/>
      <c r="D3" s="46"/>
    </row>
    <row r="4" spans="1:4" ht="24.95" customHeight="1">
      <c r="A4" s="40" t="s">
        <v>18</v>
      </c>
      <c r="B4" s="40"/>
      <c r="C4" s="40"/>
      <c r="D4" s="41"/>
    </row>
    <row r="5" spans="1:4" ht="24.95" customHeight="1">
      <c r="A5" s="40" t="s">
        <v>20</v>
      </c>
      <c r="B5" s="40"/>
      <c r="C5" s="40"/>
      <c r="D5" s="40"/>
    </row>
    <row r="6" spans="1:4" ht="24.95" customHeight="1">
      <c r="A6" s="40" t="s">
        <v>15</v>
      </c>
      <c r="B6" s="40"/>
      <c r="C6" s="40"/>
      <c r="D6" s="41"/>
    </row>
    <row r="7" spans="1:4" ht="39.950000000000003" customHeight="1">
      <c r="A7" s="48" t="s">
        <v>61</v>
      </c>
      <c r="B7" s="49"/>
      <c r="C7" s="49"/>
      <c r="D7" s="49"/>
    </row>
    <row r="8" spans="1:4" ht="24.95" customHeight="1">
      <c r="A8" s="50"/>
      <c r="B8" s="50"/>
      <c r="C8" s="50"/>
      <c r="D8" s="50"/>
    </row>
    <row r="9" spans="1:4" ht="24.95" customHeight="1">
      <c r="A9" s="51"/>
      <c r="B9" s="51"/>
      <c r="C9" s="51"/>
      <c r="D9" s="51"/>
    </row>
    <row r="10" spans="1:4" ht="24.95" customHeight="1">
      <c r="A10" s="52"/>
      <c r="B10" s="52"/>
      <c r="C10" s="52"/>
      <c r="D10" s="52"/>
    </row>
    <row r="11" spans="1:4" ht="24.95" customHeight="1">
      <c r="A11" s="52"/>
      <c r="B11" s="52"/>
      <c r="C11" s="52"/>
      <c r="D11" s="52"/>
    </row>
    <row r="12" spans="1:4" ht="24.95" customHeight="1">
      <c r="A12" s="52"/>
      <c r="B12" s="52"/>
      <c r="C12" s="52"/>
      <c r="D12" s="52"/>
    </row>
    <row r="13" spans="1:4" ht="12" customHeight="1">
      <c r="A13" s="2"/>
      <c r="B13" s="47" t="s">
        <v>33</v>
      </c>
      <c r="C13" s="47"/>
      <c r="D13" s="3" t="s">
        <v>59</v>
      </c>
    </row>
    <row r="14" spans="1:4" ht="12" customHeight="1">
      <c r="A14" s="2"/>
      <c r="B14" s="47"/>
      <c r="C14" s="47"/>
      <c r="D14" s="4"/>
    </row>
    <row r="15" spans="1:4" ht="12" customHeight="1">
      <c r="A15" s="2"/>
      <c r="B15" s="47" t="s">
        <v>1</v>
      </c>
      <c r="C15" s="47"/>
      <c r="D15" s="3" t="s">
        <v>66</v>
      </c>
    </row>
    <row r="16" spans="1:4" ht="12" customHeight="1">
      <c r="A16" s="2"/>
      <c r="B16" s="47"/>
      <c r="C16" s="47"/>
      <c r="D16" s="3"/>
    </row>
    <row r="17" spans="1:4" ht="12" customHeight="1">
      <c r="A17" s="5"/>
      <c r="B17" s="54"/>
      <c r="C17" s="54"/>
      <c r="D17" s="6"/>
    </row>
    <row r="18" spans="1:4" ht="12" customHeight="1">
      <c r="A18" s="55"/>
      <c r="B18" s="55"/>
      <c r="C18" s="55"/>
      <c r="D18" s="55"/>
    </row>
    <row r="19" spans="1:4" ht="12" customHeight="1">
      <c r="A19" s="56" t="s">
        <v>4</v>
      </c>
      <c r="B19" s="56"/>
      <c r="C19" s="56"/>
      <c r="D19" s="56"/>
    </row>
    <row r="20" spans="1:4" ht="12" customHeight="1">
      <c r="A20" s="56" t="s">
        <v>34</v>
      </c>
      <c r="B20" s="56"/>
      <c r="C20" s="56"/>
      <c r="D20" s="56"/>
    </row>
    <row r="21" spans="1:4" ht="12" customHeight="1">
      <c r="A21" s="56"/>
      <c r="B21" s="56"/>
      <c r="C21" s="56"/>
      <c r="D21" s="56"/>
    </row>
    <row r="22" spans="1:4" ht="12" customHeight="1">
      <c r="A22" s="57" t="s">
        <v>62</v>
      </c>
      <c r="B22" s="57"/>
      <c r="C22" s="57"/>
      <c r="D22" s="57"/>
    </row>
    <row r="23" spans="1:4" ht="12" customHeight="1">
      <c r="A23" s="56"/>
      <c r="B23" s="56"/>
      <c r="C23" s="56"/>
      <c r="D23" s="56"/>
    </row>
    <row r="24" spans="1:4" ht="12" customHeight="1">
      <c r="A24" s="58" t="s">
        <v>60</v>
      </c>
      <c r="B24" s="58"/>
      <c r="C24" s="58"/>
      <c r="D24" s="58"/>
    </row>
    <row r="25" spans="1:4" ht="12" customHeight="1">
      <c r="A25" s="58" t="s">
        <v>39</v>
      </c>
      <c r="B25" s="58"/>
      <c r="C25" s="58"/>
      <c r="D25" s="58"/>
    </row>
    <row r="26" spans="1:4" ht="12" customHeight="1">
      <c r="A26" s="59"/>
      <c r="B26" s="59"/>
      <c r="C26" s="59"/>
      <c r="D26" s="59"/>
    </row>
    <row r="27" spans="1:4" ht="12" customHeight="1">
      <c r="A27" s="55"/>
      <c r="B27" s="55"/>
      <c r="C27" s="55"/>
      <c r="D27" s="55"/>
    </row>
    <row r="28" spans="1:4" ht="12" customHeight="1">
      <c r="A28" s="53" t="s">
        <v>5</v>
      </c>
      <c r="B28" s="53"/>
      <c r="C28" s="53"/>
      <c r="D28" s="53"/>
    </row>
    <row r="29" spans="1:4" ht="12" customHeight="1">
      <c r="A29" s="61"/>
      <c r="B29" s="61"/>
      <c r="C29" s="61"/>
      <c r="D29" s="61"/>
    </row>
    <row r="30" spans="1:4" ht="12" customHeight="1">
      <c r="A30" s="7" t="s">
        <v>3</v>
      </c>
      <c r="B30" s="62" t="s">
        <v>35</v>
      </c>
      <c r="C30" s="62"/>
      <c r="D30" s="62"/>
    </row>
    <row r="31" spans="1:4" ht="12" customHeight="1">
      <c r="A31" s="8">
        <v>0</v>
      </c>
      <c r="B31" s="62" t="s">
        <v>36</v>
      </c>
      <c r="C31" s="62"/>
      <c r="D31" s="62"/>
    </row>
    <row r="32" spans="1:4" ht="12" customHeight="1">
      <c r="A32" s="7" t="s">
        <v>2</v>
      </c>
      <c r="B32" s="62" t="s">
        <v>6</v>
      </c>
      <c r="C32" s="62"/>
      <c r="D32" s="62"/>
    </row>
    <row r="33" spans="1:4" ht="12" customHeight="1">
      <c r="A33" s="7" t="s">
        <v>7</v>
      </c>
      <c r="B33" s="62" t="s">
        <v>8</v>
      </c>
      <c r="C33" s="62"/>
      <c r="D33" s="62"/>
    </row>
    <row r="34" spans="1:4" ht="12" customHeight="1">
      <c r="A34" s="7" t="s">
        <v>9</v>
      </c>
      <c r="B34" s="62" t="s">
        <v>10</v>
      </c>
      <c r="C34" s="62"/>
      <c r="D34" s="62"/>
    </row>
    <row r="35" spans="1:4" ht="12" customHeight="1">
      <c r="A35" s="7" t="s">
        <v>11</v>
      </c>
      <c r="B35" s="62" t="s">
        <v>37</v>
      </c>
      <c r="C35" s="62"/>
      <c r="D35" s="62"/>
    </row>
    <row r="36" spans="1:4" ht="12" customHeight="1">
      <c r="A36" s="7" t="s">
        <v>12</v>
      </c>
      <c r="B36" s="62" t="s">
        <v>13</v>
      </c>
      <c r="C36" s="62"/>
      <c r="D36" s="62"/>
    </row>
    <row r="37" spans="1:4" ht="12" customHeight="1">
      <c r="A37" s="7" t="s">
        <v>21</v>
      </c>
      <c r="B37" s="62" t="s">
        <v>38</v>
      </c>
      <c r="C37" s="62"/>
      <c r="D37" s="62"/>
    </row>
    <row r="38" spans="1:4" ht="12" customHeight="1">
      <c r="A38" s="7"/>
      <c r="B38" s="62"/>
      <c r="C38" s="62"/>
      <c r="D38" s="62"/>
    </row>
    <row r="39" spans="1:4" ht="12" customHeight="1">
      <c r="A39" s="9"/>
      <c r="B39" s="63"/>
      <c r="C39" s="63"/>
      <c r="D39" s="63"/>
    </row>
    <row r="40" spans="1:4" ht="12" customHeight="1">
      <c r="A40" s="10"/>
      <c r="B40" s="60"/>
      <c r="C40" s="60"/>
      <c r="D40" s="60"/>
    </row>
    <row r="41" spans="1:4" ht="12" customHeight="1">
      <c r="A41" s="7"/>
      <c r="B41" s="64"/>
      <c r="C41" s="64"/>
      <c r="D41" s="64"/>
    </row>
    <row r="42" spans="1:4" ht="12" customHeight="1">
      <c r="A42" s="11"/>
      <c r="B42" s="65"/>
      <c r="C42" s="65"/>
      <c r="D42" s="65"/>
    </row>
    <row r="43" spans="1:4" ht="12" customHeight="1">
      <c r="A43" s="11"/>
      <c r="B43" s="65"/>
      <c r="C43" s="65"/>
      <c r="D43" s="65"/>
    </row>
    <row r="44" spans="1:4">
      <c r="A44" s="62" t="s">
        <v>14</v>
      </c>
      <c r="B44" s="62"/>
      <c r="C44" s="62"/>
      <c r="D44" s="62"/>
    </row>
    <row r="45" spans="1:4" ht="39.950000000000003" customHeight="1">
      <c r="A45" s="66" t="s">
        <v>40</v>
      </c>
      <c r="B45" s="66"/>
      <c r="C45" s="66"/>
      <c r="D45" s="66"/>
    </row>
  </sheetData>
  <mergeCells count="47">
    <mergeCell ref="B41:D41"/>
    <mergeCell ref="B42:D42"/>
    <mergeCell ref="B43:D43"/>
    <mergeCell ref="A44:D44"/>
    <mergeCell ref="A45:D45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4:D4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ColWidth="11.42578125" defaultRowHeight="12.75"/>
  <cols>
    <col min="1" max="1" width="94.7109375" style="12" customWidth="1"/>
    <col min="2" max="16384" width="11.42578125" style="12"/>
  </cols>
  <sheetData>
    <row r="1" spans="1:1" s="21" customFormat="1" ht="30" customHeight="1">
      <c r="A1" s="20" t="s">
        <v>41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07&amp;R&amp;"-,Standard"&amp;7&amp;P</oddFooter>
    <evenFooter>&amp;L&amp;"-,Standard"&amp;7&amp;P&amp;R&amp;"-,Standard"&amp;7StatA MV, Statistischer Bericht C213 2024 07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40" zoomScaleNormal="140" workbookViewId="0">
      <pane xSplit="2" ySplit="6" topLeftCell="C7" activePane="bottomRight" state="frozen"/>
      <selection activeCell="A5" sqref="A5:D5"/>
      <selection pane="topRight" activeCell="A5" sqref="A5:D5"/>
      <selection pane="bottomLeft" activeCell="A5" sqref="A5:D5"/>
      <selection pane="bottomRight" activeCell="C7" sqref="C7:G7"/>
    </sheetView>
  </sheetViews>
  <sheetFormatPr baseColWidth="10" defaultColWidth="11.28515625" defaultRowHeight="11.25"/>
  <cols>
    <col min="1" max="1" width="4" style="31" customWidth="1"/>
    <col min="2" max="2" width="42.28515625" style="24" customWidth="1"/>
    <col min="3" max="3" width="9.7109375" style="24" customWidth="1"/>
    <col min="4" max="4" width="8.7109375" style="24" customWidth="1"/>
    <col min="5" max="5" width="9.7109375" style="24" customWidth="1"/>
    <col min="6" max="7" width="8.7109375" style="24" customWidth="1"/>
    <col min="8" max="9" width="11.42578125" style="24" customWidth="1"/>
    <col min="10" max="16384" width="11.28515625" style="24"/>
  </cols>
  <sheetData>
    <row r="1" spans="1:7" s="23" customFormat="1" ht="30" customHeight="1">
      <c r="A1" s="74" t="s">
        <v>25</v>
      </c>
      <c r="B1" s="75"/>
      <c r="C1" s="76" t="s">
        <v>27</v>
      </c>
      <c r="D1" s="76"/>
      <c r="E1" s="76"/>
      <c r="F1" s="76"/>
      <c r="G1" s="77"/>
    </row>
    <row r="2" spans="1:7" ht="11.25" customHeight="1">
      <c r="A2" s="79" t="s">
        <v>16</v>
      </c>
      <c r="B2" s="78" t="s">
        <v>22</v>
      </c>
      <c r="C2" s="78" t="s">
        <v>57</v>
      </c>
      <c r="D2" s="78">
        <v>2023</v>
      </c>
      <c r="E2" s="78" t="s">
        <v>58</v>
      </c>
      <c r="F2" s="78" t="s">
        <v>63</v>
      </c>
      <c r="G2" s="80"/>
    </row>
    <row r="3" spans="1:7" ht="11.25" customHeight="1">
      <c r="A3" s="79"/>
      <c r="B3" s="78"/>
      <c r="C3" s="78"/>
      <c r="D3" s="78"/>
      <c r="E3" s="78"/>
      <c r="F3" s="78"/>
      <c r="G3" s="80"/>
    </row>
    <row r="4" spans="1:7" ht="11.25" customHeight="1">
      <c r="A4" s="79"/>
      <c r="B4" s="78"/>
      <c r="C4" s="78"/>
      <c r="D4" s="78"/>
      <c r="E4" s="78"/>
      <c r="F4" s="78" t="s">
        <v>57</v>
      </c>
      <c r="G4" s="80">
        <v>2023</v>
      </c>
    </row>
    <row r="5" spans="1:7" ht="11.25" customHeight="1">
      <c r="A5" s="79"/>
      <c r="B5" s="78"/>
      <c r="C5" s="78"/>
      <c r="D5" s="78"/>
      <c r="E5" s="78"/>
      <c r="F5" s="78"/>
      <c r="G5" s="80"/>
    </row>
    <row r="6" spans="1:7" s="31" customFormat="1" ht="9" customHeight="1">
      <c r="A6" s="28">
        <v>1</v>
      </c>
      <c r="B6" s="32">
        <v>2</v>
      </c>
      <c r="C6" s="33">
        <v>3</v>
      </c>
      <c r="D6" s="33">
        <v>4</v>
      </c>
      <c r="E6" s="33">
        <v>5</v>
      </c>
      <c r="F6" s="33">
        <v>6</v>
      </c>
      <c r="G6" s="34">
        <v>7</v>
      </c>
    </row>
    <row r="7" spans="1:7" ht="20.100000000000001" customHeight="1">
      <c r="A7" s="29"/>
      <c r="B7" s="25"/>
      <c r="C7" s="83" t="s">
        <v>26</v>
      </c>
      <c r="D7" s="84"/>
      <c r="E7" s="84"/>
      <c r="F7" s="84"/>
      <c r="G7" s="84"/>
    </row>
    <row r="8" spans="1:7" ht="11.1" customHeight="1">
      <c r="A8" s="30"/>
      <c r="B8" s="26"/>
      <c r="C8" s="78" t="s">
        <v>65</v>
      </c>
      <c r="D8" s="78"/>
      <c r="E8" s="78"/>
      <c r="F8" s="81" t="s">
        <v>23</v>
      </c>
      <c r="G8" s="82"/>
    </row>
    <row r="9" spans="1:7" ht="21.95" customHeight="1">
      <c r="A9" s="19">
        <f>IF(D9&lt;&gt;"",COUNTA($D9:D$9),"")</f>
        <v>1</v>
      </c>
      <c r="B9" s="35" t="s">
        <v>42</v>
      </c>
      <c r="C9" s="36">
        <v>547.98356999999999</v>
      </c>
      <c r="D9" s="37">
        <v>529.24994000000004</v>
      </c>
      <c r="E9" s="36">
        <v>516.20966999999996</v>
      </c>
      <c r="F9" s="38">
        <f t="shared" ref="F9:F25" si="0">E9*100/C9-100</f>
        <v>-5.7983307784209757</v>
      </c>
      <c r="G9" s="38">
        <f t="shared" ref="G9:G25" si="1">E9*100/D9-100</f>
        <v>-2.4639152533489295</v>
      </c>
    </row>
    <row r="10" spans="1:7" ht="11.1" customHeight="1">
      <c r="A10" s="19">
        <f>IF(D10&lt;&gt;"",COUNTA($D$9:D10),"")</f>
        <v>2</v>
      </c>
      <c r="B10" s="35" t="s">
        <v>43</v>
      </c>
      <c r="C10" s="36">
        <v>316.36788999999999</v>
      </c>
      <c r="D10" s="37">
        <v>297.56018</v>
      </c>
      <c r="E10" s="36">
        <v>282.15329000000003</v>
      </c>
      <c r="F10" s="38">
        <f t="shared" si="0"/>
        <v>-10.814814360585075</v>
      </c>
      <c r="G10" s="38">
        <f t="shared" si="1"/>
        <v>-5.1777391719550536</v>
      </c>
    </row>
    <row r="11" spans="1:7" ht="11.1" customHeight="1">
      <c r="A11" s="19">
        <f>IF(D11&lt;&gt;"",COUNTA($D$9:D11),"")</f>
        <v>3</v>
      </c>
      <c r="B11" s="35" t="s">
        <v>44</v>
      </c>
      <c r="C11" s="36">
        <v>312.44702999999998</v>
      </c>
      <c r="D11" s="37">
        <v>295.67800999999997</v>
      </c>
      <c r="E11" s="36">
        <v>277.29056000000003</v>
      </c>
      <c r="F11" s="38">
        <f t="shared" si="0"/>
        <v>-11.251977655220458</v>
      </c>
      <c r="G11" s="38">
        <f t="shared" si="1"/>
        <v>-6.2187411231562066</v>
      </c>
    </row>
    <row r="12" spans="1:7" ht="11.1" customHeight="1">
      <c r="A12" s="19">
        <f>IF(D12&lt;&gt;"",COUNTA($D$9:D12),"")</f>
        <v>4</v>
      </c>
      <c r="B12" s="35" t="s">
        <v>45</v>
      </c>
      <c r="C12" s="36">
        <v>3.9166500000000002</v>
      </c>
      <c r="D12" s="37">
        <v>1.8569599999999999</v>
      </c>
      <c r="E12" s="36">
        <v>3.08677</v>
      </c>
      <c r="F12" s="38">
        <f t="shared" si="0"/>
        <v>-21.188515695811475</v>
      </c>
      <c r="G12" s="38">
        <f t="shared" si="1"/>
        <v>66.227059279682948</v>
      </c>
    </row>
    <row r="13" spans="1:7" ht="11.1" customHeight="1">
      <c r="A13" s="19">
        <f>IF(D13&lt;&gt;"",COUNTA($D$9:D13),"")</f>
        <v>5</v>
      </c>
      <c r="B13" s="35" t="s">
        <v>46</v>
      </c>
      <c r="C13" s="36" t="s">
        <v>3</v>
      </c>
      <c r="D13" s="37" t="s">
        <v>2</v>
      </c>
      <c r="E13" s="36">
        <v>1.77596</v>
      </c>
      <c r="F13" s="37" t="s">
        <v>9</v>
      </c>
      <c r="G13" s="37" t="s">
        <v>9</v>
      </c>
    </row>
    <row r="14" spans="1:7" ht="11.1" customHeight="1">
      <c r="A14" s="19">
        <f>IF(D14&lt;&gt;"",COUNTA($D$9:D14),"")</f>
        <v>6</v>
      </c>
      <c r="B14" s="35" t="s">
        <v>47</v>
      </c>
      <c r="C14" s="36">
        <v>62.472999999999999</v>
      </c>
      <c r="D14" s="37">
        <v>61.722589999999997</v>
      </c>
      <c r="E14" s="36">
        <v>61.450690000000002</v>
      </c>
      <c r="F14" s="38">
        <f t="shared" si="0"/>
        <v>-1.6364029260640507</v>
      </c>
      <c r="G14" s="38">
        <v>0</v>
      </c>
    </row>
    <row r="15" spans="1:7" ht="11.1" customHeight="1">
      <c r="A15" s="19">
        <f>IF(D15&lt;&gt;"",COUNTA($D$9:D15),"")</f>
        <v>7</v>
      </c>
      <c r="B15" s="35" t="s">
        <v>48</v>
      </c>
      <c r="C15" s="36">
        <v>143.04633999999999</v>
      </c>
      <c r="D15" s="37">
        <v>145.05614</v>
      </c>
      <c r="E15" s="36">
        <v>149.24225000000001</v>
      </c>
      <c r="F15" s="38">
        <f t="shared" si="0"/>
        <v>4.3314005797002864</v>
      </c>
      <c r="G15" s="38">
        <f t="shared" si="1"/>
        <v>2.8858550903119493</v>
      </c>
    </row>
    <row r="16" spans="1:7" ht="11.1" customHeight="1">
      <c r="A16" s="19">
        <f>IF(D16&lt;&gt;"",COUNTA($D$9:D16),"")</f>
        <v>8</v>
      </c>
      <c r="B16" s="35" t="s">
        <v>49</v>
      </c>
      <c r="C16" s="36">
        <v>134.00812999999999</v>
      </c>
      <c r="D16" s="37">
        <v>140.29730000000001</v>
      </c>
      <c r="E16" s="36">
        <v>142.28783999999999</v>
      </c>
      <c r="F16" s="38">
        <f t="shared" si="0"/>
        <v>6.1785131991618698</v>
      </c>
      <c r="G16" s="38">
        <f t="shared" si="1"/>
        <v>1.4188013596840392</v>
      </c>
    </row>
    <row r="17" spans="1:8" ht="11.1" customHeight="1">
      <c r="A17" s="19">
        <f>IF(D17&lt;&gt;"",COUNTA($D$9:D17),"")</f>
        <v>9</v>
      </c>
      <c r="B17" s="35" t="s">
        <v>50</v>
      </c>
      <c r="C17" s="36">
        <v>9.0382200000000008</v>
      </c>
      <c r="D17" s="37">
        <v>4.7588400000000002</v>
      </c>
      <c r="E17" s="36">
        <v>6.9544100000000002</v>
      </c>
      <c r="F17" s="38">
        <f t="shared" si="0"/>
        <v>-23.055535271325553</v>
      </c>
      <c r="G17" s="38">
        <f t="shared" si="1"/>
        <v>46.13666355666507</v>
      </c>
    </row>
    <row r="18" spans="1:8" ht="11.1" customHeight="1">
      <c r="A18" s="19">
        <f>IF(D18&lt;&gt;"",COUNTA($D$9:D18),"")</f>
        <v>10</v>
      </c>
      <c r="B18" s="35" t="s">
        <v>51</v>
      </c>
      <c r="C18" s="36">
        <v>11.03614</v>
      </c>
      <c r="D18" s="37">
        <v>10.701969999999999</v>
      </c>
      <c r="E18" s="36">
        <v>10.266629999999999</v>
      </c>
      <c r="F18" s="38">
        <f t="shared" si="0"/>
        <v>-6.9726371720547178</v>
      </c>
      <c r="G18" s="38">
        <f t="shared" si="1"/>
        <v>-4.0678491903827023</v>
      </c>
    </row>
    <row r="19" spans="1:8" ht="11.1" customHeight="1">
      <c r="A19" s="19">
        <f>IF(D19&lt;&gt;"",COUNTA($D$9:D19),"")</f>
        <v>11</v>
      </c>
      <c r="B19" s="35" t="s">
        <v>52</v>
      </c>
      <c r="C19" s="36">
        <v>0.39237</v>
      </c>
      <c r="D19" s="37">
        <v>0.29281000000000001</v>
      </c>
      <c r="E19" s="36">
        <v>0.18526999999999999</v>
      </c>
      <c r="F19" s="38">
        <f t="shared" si="0"/>
        <v>-52.781813084588535</v>
      </c>
      <c r="G19" s="38">
        <f t="shared" si="1"/>
        <v>-36.726887742904964</v>
      </c>
      <c r="H19" s="27"/>
    </row>
    <row r="20" spans="1:8" ht="11.1" customHeight="1">
      <c r="A20" s="19">
        <f>IF(D20&lt;&gt;"",COUNTA($D$9:D20),"")</f>
        <v>12</v>
      </c>
      <c r="B20" s="35" t="s">
        <v>53</v>
      </c>
      <c r="C20" s="36">
        <v>14.66784</v>
      </c>
      <c r="D20" s="37">
        <v>13.91625</v>
      </c>
      <c r="E20" s="36">
        <v>12.91154</v>
      </c>
      <c r="F20" s="38">
        <f t="shared" si="0"/>
        <v>-11.973814822086965</v>
      </c>
      <c r="G20" s="38">
        <f t="shared" si="1"/>
        <v>-7.2196892122518648</v>
      </c>
    </row>
    <row r="21" spans="1:8" ht="11.1" customHeight="1">
      <c r="A21" s="19">
        <f>IF(D21&lt;&gt;"",COUNTA($D$9:D21),"")</f>
        <v>13</v>
      </c>
      <c r="B21" s="35" t="s">
        <v>32</v>
      </c>
      <c r="C21" s="36">
        <v>2.7972399999999999</v>
      </c>
      <c r="D21" s="37">
        <v>2.26708</v>
      </c>
      <c r="E21" s="36">
        <v>2.8768199999999999</v>
      </c>
      <c r="F21" s="38">
        <f t="shared" si="0"/>
        <v>2.8449471622027573</v>
      </c>
      <c r="G21" s="38">
        <f t="shared" si="1"/>
        <v>26.895389664237712</v>
      </c>
    </row>
    <row r="22" spans="1:8" ht="11.1" customHeight="1">
      <c r="A22" s="19">
        <f>IF(D22&lt;&gt;"",COUNTA($D$9:D22),"")</f>
        <v>14</v>
      </c>
      <c r="B22" s="35" t="s">
        <v>54</v>
      </c>
      <c r="C22" s="36">
        <v>185.90504999999999</v>
      </c>
      <c r="D22" s="37">
        <v>205.46572</v>
      </c>
      <c r="E22" s="36">
        <v>187.97800000000001</v>
      </c>
      <c r="F22" s="38">
        <f t="shared" si="0"/>
        <v>1.115058466674256</v>
      </c>
      <c r="G22" s="38">
        <f t="shared" si="1"/>
        <v>-8.5112592017782873</v>
      </c>
    </row>
    <row r="23" spans="1:8" ht="11.1" customHeight="1">
      <c r="A23" s="19">
        <f>IF(D23&lt;&gt;"",COUNTA($D$9:D23),"")</f>
        <v>15</v>
      </c>
      <c r="B23" s="35" t="s">
        <v>24</v>
      </c>
      <c r="C23" s="36">
        <v>185.69782000000001</v>
      </c>
      <c r="D23" s="37">
        <v>205.36527000000001</v>
      </c>
      <c r="E23" s="36">
        <v>187.898</v>
      </c>
      <c r="F23" s="38">
        <f t="shared" si="0"/>
        <v>1.1848173554218278</v>
      </c>
      <c r="G23" s="38">
        <f t="shared" si="1"/>
        <v>-8.5054644341762469</v>
      </c>
    </row>
    <row r="24" spans="1:8" ht="11.1" customHeight="1">
      <c r="A24" s="19">
        <f>IF(D24&lt;&gt;"",COUNTA($D$9:D24),"")</f>
        <v>16</v>
      </c>
      <c r="B24" s="35" t="s">
        <v>28</v>
      </c>
      <c r="C24" s="36">
        <v>0.20723</v>
      </c>
      <c r="D24" s="37">
        <v>0.10045</v>
      </c>
      <c r="E24" s="36">
        <v>7.9409999999999994E-2</v>
      </c>
      <c r="F24" s="38">
        <f t="shared" si="0"/>
        <v>-61.680258649809389</v>
      </c>
      <c r="G24" s="38">
        <f t="shared" si="1"/>
        <v>-20.945744151319062</v>
      </c>
    </row>
    <row r="25" spans="1:8" ht="11.1" customHeight="1">
      <c r="A25" s="19">
        <f>IF(D25&lt;&gt;"",COUNTA($D$9:D25),"")</f>
        <v>17</v>
      </c>
      <c r="B25" s="35" t="s">
        <v>55</v>
      </c>
      <c r="C25" s="36">
        <v>18.179870000000001</v>
      </c>
      <c r="D25" s="37">
        <v>29.62528</v>
      </c>
      <c r="E25" s="36">
        <v>32.231949999999998</v>
      </c>
      <c r="F25" s="38">
        <f t="shared" si="0"/>
        <v>77.294722129476156</v>
      </c>
      <c r="G25" s="38">
        <f t="shared" si="1"/>
        <v>8.7988029142678101</v>
      </c>
      <c r="H25" s="27"/>
    </row>
    <row r="26" spans="1:8" ht="3.95" customHeight="1">
      <c r="A26" s="19" t="str">
        <f>IF(D26&lt;&gt;"",COUNTA($D$9:D26),"")</f>
        <v/>
      </c>
      <c r="B26" s="22"/>
    </row>
    <row r="27" spans="1:8" ht="20.100000000000001" customHeight="1">
      <c r="A27" s="19" t="str">
        <f>IF(D27&lt;&gt;"",COUNTA($D$9:D27),"")</f>
        <v/>
      </c>
      <c r="B27" s="22"/>
      <c r="C27" s="67" t="s">
        <v>29</v>
      </c>
      <c r="D27" s="68"/>
      <c r="E27" s="68"/>
      <c r="F27" s="68"/>
      <c r="G27" s="68"/>
    </row>
    <row r="28" spans="1:8" ht="11.1" customHeight="1">
      <c r="A28" s="19" t="str">
        <f>IF(D28&lt;&gt;"",COUNTA($D$9:D28),"")</f>
        <v/>
      </c>
      <c r="B28" s="22"/>
      <c r="C28" s="69" t="s">
        <v>30</v>
      </c>
      <c r="D28" s="70"/>
      <c r="E28" s="71"/>
      <c r="F28" s="72" t="s">
        <v>23</v>
      </c>
      <c r="G28" s="73"/>
    </row>
    <row r="29" spans="1:8" ht="21.95" customHeight="1">
      <c r="A29" s="19">
        <f>IF(D29&lt;&gt;"",COUNTA($D$9:D29),"")</f>
        <v>18</v>
      </c>
      <c r="B29" s="35" t="s">
        <v>42</v>
      </c>
      <c r="C29" s="36">
        <v>69.900000000000006</v>
      </c>
      <c r="D29" s="37">
        <v>70.099999999999994</v>
      </c>
      <c r="E29" s="39">
        <v>71.599999999999994</v>
      </c>
      <c r="F29" s="38">
        <f>E29*100/C29-100</f>
        <v>2.4320457796852395</v>
      </c>
      <c r="G29" s="38">
        <f t="shared" ref="G29:G45" si="2">E29*100/D29-100</f>
        <v>2.1398002853067055</v>
      </c>
    </row>
    <row r="30" spans="1:8" ht="11.1" customHeight="1">
      <c r="A30" s="19">
        <f>IF(D30&lt;&gt;"",COUNTA($D$9:D30),"")</f>
        <v>19</v>
      </c>
      <c r="B30" s="35" t="s">
        <v>43</v>
      </c>
      <c r="C30" s="36">
        <v>74.7</v>
      </c>
      <c r="D30" s="37">
        <v>73.7</v>
      </c>
      <c r="E30" s="39">
        <v>75.3</v>
      </c>
      <c r="F30" s="38">
        <f>E30/C30%-100</f>
        <v>0.80321285140561827</v>
      </c>
      <c r="G30" s="38">
        <f t="shared" si="2"/>
        <v>2.170963364993213</v>
      </c>
    </row>
    <row r="31" spans="1:8" ht="11.1" customHeight="1">
      <c r="A31" s="19">
        <f>IF(D31&lt;&gt;"",COUNTA($D$9:D31),"")</f>
        <v>20</v>
      </c>
      <c r="B31" s="35" t="s">
        <v>44</v>
      </c>
      <c r="C31" s="36">
        <v>75.2</v>
      </c>
      <c r="D31" s="37">
        <v>73.959999999999994</v>
      </c>
      <c r="E31" s="39">
        <v>75.8</v>
      </c>
      <c r="F31" s="38">
        <f t="shared" ref="F31:F32" si="3">E31*100/C31-100</f>
        <v>0.79787234042552768</v>
      </c>
      <c r="G31" s="38">
        <f t="shared" si="2"/>
        <v>2.4878312601406236</v>
      </c>
    </row>
    <row r="32" spans="1:8" ht="11.1" customHeight="1">
      <c r="A32" s="19">
        <f>IF(D32&lt;&gt;"",COUNTA($D$9:D32),"")</f>
        <v>21</v>
      </c>
      <c r="B32" s="35" t="s">
        <v>45</v>
      </c>
      <c r="C32" s="36">
        <v>36.4</v>
      </c>
      <c r="D32" s="37">
        <v>32.799999999999997</v>
      </c>
      <c r="E32" s="39">
        <v>41.9</v>
      </c>
      <c r="F32" s="38">
        <f t="shared" si="3"/>
        <v>15.109890109890117</v>
      </c>
      <c r="G32" s="38">
        <f t="shared" si="2"/>
        <v>27.743902439024396</v>
      </c>
    </row>
    <row r="33" spans="1:7" ht="11.1" customHeight="1">
      <c r="A33" s="19">
        <f>IF(D33&lt;&gt;"",COUNTA($D$9:D33),"")</f>
        <v>22</v>
      </c>
      <c r="B33" s="35" t="s">
        <v>46</v>
      </c>
      <c r="C33" s="36" t="s">
        <v>3</v>
      </c>
      <c r="D33" s="37" t="s">
        <v>2</v>
      </c>
      <c r="E33" s="39" t="s">
        <v>2</v>
      </c>
      <c r="F33" s="38" t="s">
        <v>9</v>
      </c>
      <c r="G33" s="38" t="s">
        <v>9</v>
      </c>
    </row>
    <row r="34" spans="1:7" ht="11.1" customHeight="1">
      <c r="A34" s="19">
        <f>IF(D34&lt;&gt;"",COUNTA($D$9:D34),"")</f>
        <v>23</v>
      </c>
      <c r="B34" s="35" t="s">
        <v>47</v>
      </c>
      <c r="C34" s="36">
        <v>51.9</v>
      </c>
      <c r="D34" s="37">
        <v>48.01</v>
      </c>
      <c r="E34" s="39">
        <v>54.4</v>
      </c>
      <c r="F34" s="38">
        <f t="shared" ref="F34:F43" si="4">E34*100/C34-100</f>
        <v>4.8169556840077092</v>
      </c>
      <c r="G34" s="38">
        <f t="shared" ref="G34" si="5">E34*100/D34-100</f>
        <v>13.309727140179135</v>
      </c>
    </row>
    <row r="35" spans="1:7" ht="11.1" customHeight="1">
      <c r="A35" s="19">
        <f>IF(D35&lt;&gt;"",COUNTA($D$9:D35),"")</f>
        <v>24</v>
      </c>
      <c r="B35" s="35" t="s">
        <v>48</v>
      </c>
      <c r="C35" s="36">
        <v>72.3</v>
      </c>
      <c r="D35" s="37">
        <v>77.099999999999994</v>
      </c>
      <c r="E35" s="39">
        <v>74.400000000000006</v>
      </c>
      <c r="F35" s="38">
        <f t="shared" si="4"/>
        <v>2.9045643153527152</v>
      </c>
      <c r="G35" s="38">
        <f t="shared" si="2"/>
        <v>-3.5019455252918164</v>
      </c>
    </row>
    <row r="36" spans="1:7" ht="11.1" customHeight="1">
      <c r="A36" s="19">
        <f>IF(D36&lt;&gt;"",COUNTA($D$9:D36),"")</f>
        <v>25</v>
      </c>
      <c r="B36" s="35" t="s">
        <v>49</v>
      </c>
      <c r="C36" s="36">
        <v>74.7</v>
      </c>
      <c r="D36" s="37">
        <v>78.819999999999993</v>
      </c>
      <c r="E36" s="39">
        <v>75.900000000000006</v>
      </c>
      <c r="F36" s="38">
        <f t="shared" si="4"/>
        <v>1.6064257028112507</v>
      </c>
      <c r="G36" s="38">
        <f t="shared" si="2"/>
        <v>-3.7046434914995956</v>
      </c>
    </row>
    <row r="37" spans="1:7" ht="11.1" customHeight="1">
      <c r="A37" s="19">
        <f>IF(D37&lt;&gt;"",COUNTA($D$9:D37),"")</f>
        <v>26</v>
      </c>
      <c r="B37" s="35" t="s">
        <v>50</v>
      </c>
      <c r="C37" s="36">
        <v>37.1</v>
      </c>
      <c r="D37" s="37">
        <v>27.84</v>
      </c>
      <c r="E37" s="39">
        <v>43.9</v>
      </c>
      <c r="F37" s="38">
        <f t="shared" si="4"/>
        <v>18.328840970350399</v>
      </c>
      <c r="G37" s="38">
        <f t="shared" si="2"/>
        <v>57.686781609195407</v>
      </c>
    </row>
    <row r="38" spans="1:7" ht="11.1" customHeight="1">
      <c r="A38" s="19">
        <f>IF(D38&lt;&gt;"",COUNTA($D$9:D38),"")</f>
        <v>27</v>
      </c>
      <c r="B38" s="35" t="s">
        <v>51</v>
      </c>
      <c r="C38" s="36">
        <v>32.700000000000003</v>
      </c>
      <c r="D38" s="37">
        <v>26.62</v>
      </c>
      <c r="E38" s="39">
        <v>54.9</v>
      </c>
      <c r="F38" s="38">
        <f t="shared" si="4"/>
        <v>67.889908256880716</v>
      </c>
      <c r="G38" s="38">
        <f t="shared" si="2"/>
        <v>106.23591284748309</v>
      </c>
    </row>
    <row r="39" spans="1:7" ht="11.1" customHeight="1">
      <c r="A39" s="19">
        <f>IF(D39&lt;&gt;"",COUNTA($D$9:D39),"")</f>
        <v>28</v>
      </c>
      <c r="B39" s="35" t="s">
        <v>52</v>
      </c>
      <c r="C39" s="36">
        <v>32.200000000000003</v>
      </c>
      <c r="D39" s="37" t="s">
        <v>2</v>
      </c>
      <c r="E39" s="39" t="s">
        <v>2</v>
      </c>
      <c r="F39" s="38" t="s">
        <v>9</v>
      </c>
      <c r="G39" s="38" t="s">
        <v>9</v>
      </c>
    </row>
    <row r="40" spans="1:7" ht="11.1" customHeight="1">
      <c r="A40" s="19">
        <f>IF(D40&lt;&gt;"",COUNTA($D$9:D40),"")</f>
        <v>29</v>
      </c>
      <c r="B40" s="35" t="s">
        <v>53</v>
      </c>
      <c r="C40" s="36">
        <v>47.6</v>
      </c>
      <c r="D40" s="37">
        <v>51.39</v>
      </c>
      <c r="E40" s="39">
        <v>53.5</v>
      </c>
      <c r="F40" s="38">
        <f t="shared" si="4"/>
        <v>12.394957983193279</v>
      </c>
      <c r="G40" s="38">
        <f t="shared" si="2"/>
        <v>4.1058571706557672</v>
      </c>
    </row>
    <row r="41" spans="1:7" ht="11.1" customHeight="1">
      <c r="A41" s="19">
        <f>IF(D41&lt;&gt;"",COUNTA($D$9:D41),"")</f>
        <v>30</v>
      </c>
      <c r="B41" s="35" t="s">
        <v>32</v>
      </c>
      <c r="C41" s="36">
        <v>250.4</v>
      </c>
      <c r="D41" s="37">
        <v>199.3</v>
      </c>
      <c r="E41" s="39">
        <v>195</v>
      </c>
      <c r="F41" s="38">
        <f t="shared" si="4"/>
        <v>-22.12460063897764</v>
      </c>
      <c r="G41" s="38">
        <f t="shared" si="2"/>
        <v>-2.1575514300050287</v>
      </c>
    </row>
    <row r="42" spans="1:7" ht="11.1" customHeight="1">
      <c r="A42" s="19">
        <f>IF(D42&lt;&gt;"",COUNTA($D$9:D42),"")</f>
        <v>31</v>
      </c>
      <c r="B42" s="35" t="s">
        <v>56</v>
      </c>
      <c r="C42" s="36">
        <v>36</v>
      </c>
      <c r="D42" s="37">
        <v>35.5</v>
      </c>
      <c r="E42" s="39">
        <v>33.4</v>
      </c>
      <c r="F42" s="38">
        <f t="shared" si="4"/>
        <v>-7.2222222222222285</v>
      </c>
      <c r="G42" s="38">
        <f t="shared" si="2"/>
        <v>-5.9154929577464799</v>
      </c>
    </row>
    <row r="43" spans="1:7" ht="11.1" customHeight="1">
      <c r="A43" s="19">
        <f>IF(D43&lt;&gt;"",COUNTA($D$9:D43),"")</f>
        <v>32</v>
      </c>
      <c r="B43" s="35" t="s">
        <v>24</v>
      </c>
      <c r="C43" s="36">
        <v>36</v>
      </c>
      <c r="D43" s="37">
        <v>35.5</v>
      </c>
      <c r="E43" s="39">
        <v>33.4</v>
      </c>
      <c r="F43" s="38">
        <f t="shared" si="4"/>
        <v>-7.2222222222222285</v>
      </c>
      <c r="G43" s="38">
        <f t="shared" si="2"/>
        <v>-5.9154929577464799</v>
      </c>
    </row>
    <row r="44" spans="1:7" ht="11.1" customHeight="1">
      <c r="A44" s="19">
        <f>IF(D44&lt;&gt;"",COUNTA($D$9:D44),"")</f>
        <v>33</v>
      </c>
      <c r="B44" s="35" t="s">
        <v>28</v>
      </c>
      <c r="C44" s="36">
        <v>17.899999999999999</v>
      </c>
      <c r="D44" s="37" t="s">
        <v>2</v>
      </c>
      <c r="E44" s="39" t="s">
        <v>2</v>
      </c>
      <c r="F44" s="38" t="s">
        <v>9</v>
      </c>
      <c r="G44" s="38" t="s">
        <v>9</v>
      </c>
    </row>
    <row r="45" spans="1:7" ht="11.1" customHeight="1">
      <c r="A45" s="19">
        <f>IF(D45&lt;&gt;"",COUNTA($D$9:D45),"")</f>
        <v>34</v>
      </c>
      <c r="B45" s="35" t="s">
        <v>55</v>
      </c>
      <c r="C45" s="36">
        <v>26.9</v>
      </c>
      <c r="D45" s="37">
        <v>20.8</v>
      </c>
      <c r="E45" s="39">
        <v>28.4</v>
      </c>
      <c r="F45" s="38">
        <f t="shared" ref="F45" si="6">E45*100/C45-100</f>
        <v>5.5762081784386623</v>
      </c>
      <c r="G45" s="38">
        <f t="shared" si="2"/>
        <v>36.538461538461547</v>
      </c>
    </row>
    <row r="46" spans="1:7" ht="3.95" customHeight="1">
      <c r="A46" s="19" t="str">
        <f>IF(D46&lt;&gt;"",COUNTA($D$9:D46),"")</f>
        <v/>
      </c>
      <c r="B46" s="22"/>
    </row>
    <row r="47" spans="1:7" ht="20.100000000000001" customHeight="1">
      <c r="A47" s="19" t="str">
        <f>IF(D47&lt;&gt;"",COUNTA($D$9:D47),"")</f>
        <v/>
      </c>
      <c r="B47" s="22"/>
      <c r="C47" s="67" t="s">
        <v>31</v>
      </c>
      <c r="D47" s="68"/>
      <c r="E47" s="68"/>
      <c r="F47" s="68"/>
      <c r="G47" s="68"/>
    </row>
    <row r="48" spans="1:7" ht="11.1" customHeight="1">
      <c r="A48" s="19" t="str">
        <f>IF(D48&lt;&gt;"",COUNTA($D$9:D48),"")</f>
        <v/>
      </c>
      <c r="B48" s="22"/>
      <c r="C48" s="69" t="s">
        <v>64</v>
      </c>
      <c r="D48" s="70"/>
      <c r="E48" s="71"/>
      <c r="F48" s="72" t="s">
        <v>23</v>
      </c>
      <c r="G48" s="73"/>
    </row>
    <row r="49" spans="1:7" ht="21.95" customHeight="1">
      <c r="A49" s="19">
        <f>IF(D49&lt;&gt;"",COUNTA($D$9:D49),"")</f>
        <v>35</v>
      </c>
      <c r="B49" s="35" t="s">
        <v>42</v>
      </c>
      <c r="C49" s="36">
        <v>3830.5410000000002</v>
      </c>
      <c r="D49" s="37">
        <v>3709.4411</v>
      </c>
      <c r="E49" s="39">
        <v>3694.5158999999999</v>
      </c>
      <c r="F49" s="38">
        <f>E49*100/C49-100</f>
        <v>-3.5510675907136999</v>
      </c>
      <c r="G49" s="38">
        <v>0</v>
      </c>
    </row>
    <row r="50" spans="1:7" ht="11.1" customHeight="1">
      <c r="A50" s="19">
        <f>IF(D50&lt;&gt;"",COUNTA($D$9:D50),"")</f>
        <v>36</v>
      </c>
      <c r="B50" s="35" t="s">
        <v>43</v>
      </c>
      <c r="C50" s="36">
        <v>2364.5050000000001</v>
      </c>
      <c r="D50" s="37">
        <v>2193.0005999999998</v>
      </c>
      <c r="E50" s="39">
        <v>2124.1027399999998</v>
      </c>
      <c r="F50" s="38">
        <f>E50*100/C50-100</f>
        <v>-10.16712842645714</v>
      </c>
      <c r="G50" s="38">
        <f>E50*100/D50-100</f>
        <v>-3.1417164226950121</v>
      </c>
    </row>
    <row r="51" spans="1:7" ht="11.1" customHeight="1">
      <c r="A51" s="19">
        <f>IF(D51&lt;&gt;"",COUNTA($D$9:D51),"")</f>
        <v>37</v>
      </c>
      <c r="B51" s="35" t="s">
        <v>44</v>
      </c>
      <c r="C51" s="36">
        <v>2350.2489999999998</v>
      </c>
      <c r="D51" s="37">
        <v>2186.7771699999998</v>
      </c>
      <c r="E51" s="39">
        <v>2101.77036</v>
      </c>
      <c r="F51" s="38">
        <f>E51*100/C51-100</f>
        <v>-10.572438920301636</v>
      </c>
      <c r="G51" s="38">
        <f>E51*100/D51-100</f>
        <v>-3.8873101094246323</v>
      </c>
    </row>
    <row r="52" spans="1:7" ht="11.1" customHeight="1">
      <c r="A52" s="19">
        <f>IF(D52&lt;&gt;"",COUNTA($D$9:D52),"")</f>
        <v>38</v>
      </c>
      <c r="B52" s="35" t="s">
        <v>45</v>
      </c>
      <c r="C52" s="36">
        <v>14.256</v>
      </c>
      <c r="D52" s="37">
        <v>6.09084</v>
      </c>
      <c r="E52" s="39">
        <v>12.937569999999999</v>
      </c>
      <c r="F52" s="38">
        <f>E52*100/C52-100</f>
        <v>-9.2482463524130338</v>
      </c>
      <c r="G52" s="38">
        <f>E52*100/D52-100</f>
        <v>112.410275101628</v>
      </c>
    </row>
    <row r="53" spans="1:7" ht="11.1" customHeight="1">
      <c r="A53" s="19">
        <f>IF(D53&lt;&gt;"",COUNTA($D$9:D53),"")</f>
        <v>39</v>
      </c>
      <c r="B53" s="35" t="s">
        <v>46</v>
      </c>
      <c r="C53" s="36" t="s">
        <v>3</v>
      </c>
      <c r="D53" s="37" t="s">
        <v>2</v>
      </c>
      <c r="E53" s="39" t="s">
        <v>2</v>
      </c>
      <c r="F53" s="38" t="s">
        <v>9</v>
      </c>
      <c r="G53" s="38" t="s">
        <v>9</v>
      </c>
    </row>
    <row r="54" spans="1:7" ht="11.1" customHeight="1">
      <c r="A54" s="19">
        <f>IF(D54&lt;&gt;"",COUNTA($D$9:D54),"")</f>
        <v>40</v>
      </c>
      <c r="B54" s="35" t="s">
        <v>47</v>
      </c>
      <c r="C54" s="36">
        <v>324.012</v>
      </c>
      <c r="D54" s="37">
        <v>296.33609999999999</v>
      </c>
      <c r="E54" s="39">
        <v>334.08611000000002</v>
      </c>
      <c r="F54" s="38">
        <f>E54*100/C54-100</f>
        <v>3.1091780551337678</v>
      </c>
      <c r="G54" s="38">
        <f>E54*100/D54-100</f>
        <v>12.738917060729378</v>
      </c>
    </row>
    <row r="55" spans="1:7" ht="11.1" customHeight="1">
      <c r="A55" s="19">
        <f>IF(D55&lt;&gt;"",COUNTA($D$9:D55),"")</f>
        <v>41</v>
      </c>
      <c r="B55" s="35" t="s">
        <v>48</v>
      </c>
      <c r="C55" s="36">
        <v>1034.8779999999999</v>
      </c>
      <c r="D55" s="37">
        <v>1119.0029099999999</v>
      </c>
      <c r="E55" s="39">
        <v>1110.2230199999999</v>
      </c>
      <c r="F55" s="38">
        <f t="shared" ref="F55:F65" si="7">E55*100/C55-100</f>
        <v>7.2805702701188011</v>
      </c>
      <c r="G55" s="38">
        <f t="shared" ref="G55:G65" si="8">E55*100/D55-100</f>
        <v>-0.78461726252346864</v>
      </c>
    </row>
    <row r="56" spans="1:7" ht="11.1" customHeight="1">
      <c r="A56" s="19">
        <f>IF(D56&lt;&gt;"",COUNTA($D$9:D56),"")</f>
        <v>42</v>
      </c>
      <c r="B56" s="35" t="s">
        <v>49</v>
      </c>
      <c r="C56" s="36">
        <v>1001.3819999999999</v>
      </c>
      <c r="D56" s="37">
        <v>1105.7542599999999</v>
      </c>
      <c r="E56" s="39">
        <v>1079.6931400000001</v>
      </c>
      <c r="F56" s="38">
        <f t="shared" si="7"/>
        <v>7.8203063366427727</v>
      </c>
      <c r="G56" s="38">
        <f t="shared" si="8"/>
        <v>-2.3568636308034456</v>
      </c>
    </row>
    <row r="57" spans="1:7" ht="11.1" customHeight="1">
      <c r="A57" s="19">
        <f>IF(D57&lt;&gt;"",COUNTA($D$9:D57),"")</f>
        <v>43</v>
      </c>
      <c r="B57" s="35" t="s">
        <v>50</v>
      </c>
      <c r="C57" s="36">
        <v>33.496000000000002</v>
      </c>
      <c r="D57" s="37">
        <v>13.24865</v>
      </c>
      <c r="E57" s="39">
        <v>30.529879999999999</v>
      </c>
      <c r="F57" s="38">
        <f t="shared" si="7"/>
        <v>-8.8551468832099403</v>
      </c>
      <c r="G57" s="38">
        <f t="shared" si="8"/>
        <v>130.43766723402007</v>
      </c>
    </row>
    <row r="58" spans="1:7" ht="11.1" customHeight="1">
      <c r="A58" s="19">
        <f>IF(D58&lt;&gt;"",COUNTA($D$9:D58),"")</f>
        <v>44</v>
      </c>
      <c r="B58" s="35" t="s">
        <v>51</v>
      </c>
      <c r="C58" s="36">
        <v>36.088999999999999</v>
      </c>
      <c r="D58" s="37">
        <v>28.49399</v>
      </c>
      <c r="E58" s="39">
        <v>56.375010000000003</v>
      </c>
      <c r="F58" s="38">
        <f t="shared" si="7"/>
        <v>56.211061542298211</v>
      </c>
      <c r="G58" s="38">
        <f t="shared" si="8"/>
        <v>97.848774425764873</v>
      </c>
    </row>
    <row r="59" spans="1:7" ht="11.1" customHeight="1">
      <c r="A59" s="19">
        <f>IF(D59&lt;&gt;"",COUNTA($D$9:D59),"")</f>
        <v>45</v>
      </c>
      <c r="B59" s="35" t="s">
        <v>52</v>
      </c>
      <c r="C59" s="36">
        <v>1.264</v>
      </c>
      <c r="D59" s="37" t="s">
        <v>2</v>
      </c>
      <c r="E59" s="39" t="s">
        <v>2</v>
      </c>
      <c r="F59" s="38" t="s">
        <v>9</v>
      </c>
      <c r="G59" s="38" t="s">
        <v>9</v>
      </c>
    </row>
    <row r="60" spans="1:7" ht="11.1" customHeight="1">
      <c r="A60" s="19">
        <f>IF(D60&lt;&gt;"",COUNTA($D$9:D60),"")</f>
        <v>46</v>
      </c>
      <c r="B60" s="35" t="s">
        <v>53</v>
      </c>
      <c r="C60" s="36">
        <v>69.792000000000002</v>
      </c>
      <c r="D60" s="37">
        <v>71.521190000000004</v>
      </c>
      <c r="E60" s="39">
        <v>69.069469999999995</v>
      </c>
      <c r="F60" s="38">
        <f t="shared" si="7"/>
        <v>-1.0352619211371064</v>
      </c>
      <c r="G60" s="38">
        <f t="shared" si="8"/>
        <v>-3.4279630973701813</v>
      </c>
    </row>
    <row r="61" spans="1:7" ht="11.1" customHeight="1">
      <c r="A61" s="19">
        <f>IF(D61&lt;&gt;"",COUNTA($D$9:D61),"")</f>
        <v>47</v>
      </c>
      <c r="B61" s="35" t="s">
        <v>32</v>
      </c>
      <c r="C61" s="36">
        <v>70.055000000000007</v>
      </c>
      <c r="D61" s="37">
        <v>45.17342</v>
      </c>
      <c r="E61" s="39">
        <v>56.084350000000001</v>
      </c>
      <c r="F61" s="38">
        <f t="shared" si="7"/>
        <v>-19.942402398115775</v>
      </c>
      <c r="G61" s="38">
        <f t="shared" si="8"/>
        <v>24.153429162547368</v>
      </c>
    </row>
    <row r="62" spans="1:7" ht="11.1" customHeight="1">
      <c r="A62" s="19">
        <f>IF(D62&lt;&gt;"",COUNTA($D$9:D62),"")</f>
        <v>48</v>
      </c>
      <c r="B62" s="35" t="s">
        <v>56</v>
      </c>
      <c r="C62" s="36">
        <v>669.54499999999996</v>
      </c>
      <c r="D62" s="37">
        <v>729.21337000000005</v>
      </c>
      <c r="E62" s="39">
        <v>627.49346000000003</v>
      </c>
      <c r="F62" s="38">
        <f t="shared" si="7"/>
        <v>-6.2806144471245204</v>
      </c>
      <c r="G62" s="38">
        <f t="shared" si="8"/>
        <v>-13.949265631265092</v>
      </c>
    </row>
    <row r="63" spans="1:7" ht="11.1" customHeight="1">
      <c r="A63" s="19">
        <f>IF(D63&lt;&gt;"",COUNTA($D$9:D63),"")</f>
        <v>49</v>
      </c>
      <c r="B63" s="35" t="s">
        <v>24</v>
      </c>
      <c r="C63" s="36">
        <v>669.173</v>
      </c>
      <c r="D63" s="37">
        <v>729.12103999999999</v>
      </c>
      <c r="E63" s="39">
        <v>627.34576000000004</v>
      </c>
      <c r="F63" s="38">
        <f t="shared" si="7"/>
        <v>-6.2505869184799678</v>
      </c>
      <c r="G63" s="38">
        <f t="shared" si="8"/>
        <v>-13.958626128797491</v>
      </c>
    </row>
    <row r="64" spans="1:7" ht="11.1" customHeight="1">
      <c r="A64" s="19">
        <f>IF(D64&lt;&gt;"",COUNTA($D$9:D64),"")</f>
        <v>50</v>
      </c>
      <c r="B64" s="35" t="s">
        <v>28</v>
      </c>
      <c r="C64" s="36">
        <v>0.372</v>
      </c>
      <c r="D64" s="37" t="s">
        <v>2</v>
      </c>
      <c r="E64" s="39" t="s">
        <v>2</v>
      </c>
      <c r="F64" s="38" t="s">
        <v>9</v>
      </c>
      <c r="G64" s="38" t="s">
        <v>9</v>
      </c>
    </row>
    <row r="65" spans="1:7" ht="11.1" customHeight="1">
      <c r="A65" s="19">
        <f>IF(D65&lt;&gt;"",COUNTA($D$9:D65),"")</f>
        <v>51</v>
      </c>
      <c r="B65" s="35" t="s">
        <v>55</v>
      </c>
      <c r="C65" s="36">
        <v>48.881999999999998</v>
      </c>
      <c r="D65" s="37">
        <v>61.659829999999999</v>
      </c>
      <c r="E65" s="39">
        <v>91.550290000000004</v>
      </c>
      <c r="F65" s="38">
        <f t="shared" si="7"/>
        <v>87.288347448958746</v>
      </c>
      <c r="G65" s="38">
        <f t="shared" si="8"/>
        <v>48.476390544703094</v>
      </c>
    </row>
  </sheetData>
  <mergeCells count="19">
    <mergeCell ref="A1:B1"/>
    <mergeCell ref="C1:G1"/>
    <mergeCell ref="C2:C5"/>
    <mergeCell ref="D2:D5"/>
    <mergeCell ref="C27:G27"/>
    <mergeCell ref="B2:B5"/>
    <mergeCell ref="A2:A5"/>
    <mergeCell ref="F2:G3"/>
    <mergeCell ref="E2:E5"/>
    <mergeCell ref="C8:E8"/>
    <mergeCell ref="F8:G8"/>
    <mergeCell ref="F4:F5"/>
    <mergeCell ref="G4:G5"/>
    <mergeCell ref="C7:G7"/>
    <mergeCell ref="C47:G47"/>
    <mergeCell ref="C48:E48"/>
    <mergeCell ref="F48:G48"/>
    <mergeCell ref="C28:E28"/>
    <mergeCell ref="F28:G2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07&amp;R&amp;"-,Standard"&amp;7&amp;P</oddFooter>
    <evenFooter>&amp;L&amp;"-,Standard"&amp;7&amp;P&amp;R&amp;"-,Standard"&amp;7StatA MV, Statistischer Bericht C213 2024 07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Vorbemerkungen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07/2024</dc:title>
  <dc:subject>Wachstumsstand und Ernte</dc:subject>
  <dc:creator>FB 410</dc:creator>
  <cp:lastModifiedBy> </cp:lastModifiedBy>
  <cp:lastPrinted>2024-08-22T07:58:39Z</cp:lastPrinted>
  <dcterms:created xsi:type="dcterms:W3CDTF">2015-07-22T12:50:36Z</dcterms:created>
  <dcterms:modified xsi:type="dcterms:W3CDTF">2024-09-16T07:00:29Z</dcterms:modified>
</cp:coreProperties>
</file>